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汇总表" sheetId="4" r:id="rId1"/>
    <sheet name="春麦" sheetId="5" r:id="rId2"/>
    <sheet name="冬小麦第二批" sheetId="6" r:id="rId3"/>
    <sheet name="Sheet1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<sst xmlns="http://schemas.openxmlformats.org/spreadsheetml/2006/main" count="72" uniqueCount="41">
  <si>
    <t>2024年察布查尔县冬小麦、春小麦耕地地力补贴资金发放汇总表</t>
  </si>
  <si>
    <t xml:space="preserve">察布查尔县农业农村局                                          单位：亩 、元                                      </t>
  </si>
  <si>
    <t>序号</t>
  </si>
  <si>
    <t>乡镇</t>
  </si>
  <si>
    <t>冬小麦</t>
  </si>
  <si>
    <t>春小麦</t>
  </si>
  <si>
    <t>总户数</t>
  </si>
  <si>
    <t>总面积</t>
  </si>
  <si>
    <t>补贴资金总计（元）</t>
  </si>
  <si>
    <t>户数</t>
  </si>
  <si>
    <t>补贴面积</t>
  </si>
  <si>
    <t>补贴标准（元/亩）</t>
  </si>
  <si>
    <t>补贴资金（元）</t>
  </si>
  <si>
    <t>察布查尔镇</t>
  </si>
  <si>
    <t>爱新色里镇</t>
  </si>
  <si>
    <t>堆齐牛录乡</t>
  </si>
  <si>
    <t>孙扎齐牛录镇</t>
  </si>
  <si>
    <t>纳达齐牛录乡</t>
  </si>
  <si>
    <t>绰霍尔镇</t>
  </si>
  <si>
    <t>扎库齐牛录乡</t>
  </si>
  <si>
    <t>米粮泉回族乡</t>
  </si>
  <si>
    <t>种羊场</t>
  </si>
  <si>
    <t>良繁场</t>
  </si>
  <si>
    <t>阔洪奇乡</t>
  </si>
  <si>
    <t>海努克镇</t>
  </si>
  <si>
    <t>坎乡</t>
  </si>
  <si>
    <t>加尕斯台镇</t>
  </si>
  <si>
    <t>琼博乐镇</t>
  </si>
  <si>
    <t>合计</t>
  </si>
  <si>
    <t xml:space="preserve">察布查尔县2024年春小麦耕地地力补贴资金（230元/亩)发放汇总表 </t>
  </si>
  <si>
    <t>察布查尔县农业农村局                                                                                           上报时间：2024年7月3日</t>
  </si>
  <si>
    <t>单位</t>
  </si>
  <si>
    <t>农户</t>
  </si>
  <si>
    <t>春小麦补贴面积(亩）</t>
  </si>
  <si>
    <t>春小麦补贴金额（元）</t>
  </si>
  <si>
    <t>春播面积</t>
  </si>
  <si>
    <t>阔洪齐乡</t>
  </si>
  <si>
    <t>察布查尔县2023-2024年度冬小麦耕地地力补贴资金（230元/亩)发放汇总表(第二批)</t>
  </si>
  <si>
    <t>冬小麦面积(亩）</t>
  </si>
  <si>
    <t>冬小麦补贴金额（元）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</si>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</sst>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9">
    <font>
      <sz val="11"/>
      <name val="宋体"/>
      <charset val="134"/>
    </font>
    <font>
      <b/>
      <sz val="14"/>
      <color theme="1"/>
      <name val="宋体"/>
      <charset val="134"/>
    </font>
    <font>
      <sz val="10"/>
      <color theme="1"/>
      <name val="仿宋"/>
      <charset val="134"/>
    </font>
    <font>
      <sz val="10"/>
      <color theme="1"/>
      <name val="黑体"/>
      <charset val="134"/>
    </font>
    <font>
      <sz val="12"/>
      <color theme="1"/>
      <name val="黑体"/>
      <charset val="134"/>
    </font>
    <font>
      <b/>
      <sz val="12"/>
      <color theme="1"/>
      <name val="宋体"/>
      <charset val="134"/>
    </font>
    <font>
      <sz val="10"/>
      <name val="仿宋"/>
      <charset val="134"/>
    </font>
    <font>
      <sz val="12"/>
      <color rgb="FF000000"/>
      <name val="宋体"/>
      <charset val="134"/>
    </font>
    <font>
      <sz val="10"/>
      <color rgb="FF000000"/>
      <name val="仿宋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2"/>
      <color rgb="FF000000"/>
      <name val="仿宋"/>
      <charset val="134"/>
    </font>
    <font>
      <b/>
      <sz val="11"/>
      <color rgb="FF000000"/>
      <name val="宋体"/>
      <charset val="134"/>
    </font>
    <font>
      <sz val="12"/>
      <color rgb="FF000000"/>
      <name val="仿宋"/>
      <charset val="134"/>
    </font>
    <font>
      <sz val="11"/>
      <color indexed="8"/>
      <name val="仿宋"/>
      <charset val="134"/>
    </font>
    <font>
      <sz val="16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7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5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3" fillId="2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176" fontId="6" fillId="2" borderId="1" xfId="49" applyNumberFormat="1" applyFont="1" applyFill="1" applyBorder="1" applyAlignment="1">
      <alignment horizontal="center" vertical="center" wrapText="1"/>
    </xf>
    <xf numFmtId="177" fontId="6" fillId="2" borderId="1" xfId="49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3" borderId="1" xfId="49" applyNumberFormat="1" applyFont="1" applyFill="1" applyBorder="1" applyAlignment="1">
      <alignment horizontal="center" vertical="center" wrapText="1"/>
    </xf>
    <xf numFmtId="177" fontId="6" fillId="3" borderId="1" xfId="49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176" fontId="2" fillId="2" borderId="3" xfId="49" applyNumberFormat="1" applyFont="1" applyFill="1" applyBorder="1" applyAlignment="1">
      <alignment horizontal="center" vertical="center" wrapText="1"/>
    </xf>
    <xf numFmtId="177" fontId="2" fillId="2" borderId="1" xfId="49" applyNumberFormat="1" applyFont="1" applyFill="1" applyBorder="1" applyAlignment="1">
      <alignment horizontal="center" vertical="center" wrapText="1"/>
    </xf>
    <xf numFmtId="176" fontId="6" fillId="3" borderId="3" xfId="49" applyNumberFormat="1" applyFont="1" applyFill="1" applyBorder="1" applyAlignment="1">
      <alignment horizontal="center" vertical="center" wrapText="1"/>
    </xf>
    <xf numFmtId="177" fontId="1" fillId="2" borderId="0" xfId="0" applyNumberFormat="1" applyFont="1" applyFill="1" applyBorder="1" applyAlignment="1">
      <alignment horizontal="center" vertical="center"/>
    </xf>
    <xf numFmtId="177" fontId="2" fillId="2" borderId="0" xfId="0" applyNumberFormat="1" applyFont="1" applyFill="1" applyBorder="1" applyAlignment="1">
      <alignment horizontal="left" vertical="center"/>
    </xf>
    <xf numFmtId="177" fontId="4" fillId="2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2" fillId="2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7" fontId="11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0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176" fontId="12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13" fillId="0" borderId="2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center" vertical="center" wrapText="1"/>
    </xf>
    <xf numFmtId="176" fontId="13" fillId="0" borderId="5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zoomScale="130" zoomScaleNormal="130" topLeftCell="A7" workbookViewId="0">
      <selection activeCell="C17" sqref="C17"/>
    </sheetView>
  </sheetViews>
  <sheetFormatPr defaultColWidth="8.89090909090909" defaultRowHeight="14"/>
  <cols>
    <col min="1" max="1" width="5.45454545454545" customWidth="1"/>
    <col min="2" max="2" width="14.1090909090909" customWidth="1"/>
    <col min="3" max="3" width="7.27272727272727" customWidth="1"/>
    <col min="4" max="4" width="11.5454545454545" customWidth="1"/>
    <col min="5" max="5" width="13.0909090909091" customWidth="1"/>
    <col min="6" max="6" width="16.0909090909091" customWidth="1"/>
    <col min="7" max="7" width="7.27272727272727" customWidth="1"/>
    <col min="8" max="8" width="10.6363636363636" customWidth="1"/>
    <col min="9" max="9" width="10.9090909090909" customWidth="1"/>
    <col min="10" max="10" width="14.7272727272727" customWidth="1"/>
    <col min="11" max="11" width="8.54545454545454" style="31" customWidth="1"/>
    <col min="12" max="12" width="12.4545454545455" style="31" customWidth="1"/>
    <col min="13" max="13" width="14.7272727272727" style="32" customWidth="1"/>
  </cols>
  <sheetData>
    <row r="1" ht="49" customHeight="1" spans="1:1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43"/>
      <c r="L1" s="43"/>
      <c r="M1" s="44"/>
    </row>
    <row r="2" ht="23" customHeight="1" spans="1:13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45"/>
      <c r="L2" s="45"/>
      <c r="M2" s="46"/>
    </row>
    <row r="3" ht="22" customHeight="1" spans="1:13">
      <c r="A3" s="35" t="s">
        <v>2</v>
      </c>
      <c r="B3" s="36" t="s">
        <v>3</v>
      </c>
      <c r="C3" s="36" t="s">
        <v>4</v>
      </c>
      <c r="D3" s="36"/>
      <c r="E3" s="36"/>
      <c r="F3" s="36"/>
      <c r="G3" s="36" t="s">
        <v>5</v>
      </c>
      <c r="H3" s="36"/>
      <c r="I3" s="36"/>
      <c r="J3" s="36"/>
      <c r="K3" s="47" t="s">
        <v>6</v>
      </c>
      <c r="L3" s="47" t="s">
        <v>7</v>
      </c>
      <c r="M3" s="48" t="s">
        <v>8</v>
      </c>
    </row>
    <row r="4" spans="1:13">
      <c r="A4" s="35"/>
      <c r="B4" s="36"/>
      <c r="C4" s="36" t="s">
        <v>9</v>
      </c>
      <c r="D4" s="36" t="s">
        <v>10</v>
      </c>
      <c r="E4" s="37" t="s">
        <v>11</v>
      </c>
      <c r="F4" s="37" t="s">
        <v>12</v>
      </c>
      <c r="G4" s="36" t="s">
        <v>9</v>
      </c>
      <c r="H4" s="36" t="s">
        <v>10</v>
      </c>
      <c r="I4" s="37" t="s">
        <v>11</v>
      </c>
      <c r="J4" s="37" t="s">
        <v>12</v>
      </c>
      <c r="K4" s="49"/>
      <c r="L4" s="49"/>
      <c r="M4" s="48"/>
    </row>
    <row r="5" ht="19" customHeight="1" spans="1:13">
      <c r="A5" s="35"/>
      <c r="B5" s="36"/>
      <c r="C5" s="36"/>
      <c r="D5" s="36"/>
      <c r="E5" s="37"/>
      <c r="F5" s="37"/>
      <c r="G5" s="36"/>
      <c r="H5" s="36"/>
      <c r="I5" s="37"/>
      <c r="J5" s="37"/>
      <c r="K5" s="50"/>
      <c r="L5" s="50"/>
      <c r="M5" s="48"/>
    </row>
    <row r="6" ht="19" customHeight="1" spans="1:13">
      <c r="A6" s="38">
        <v>1</v>
      </c>
      <c r="B6" s="7" t="s">
        <v>13</v>
      </c>
      <c r="C6" s="9">
        <v>40</v>
      </c>
      <c r="D6" s="10">
        <v>7630.5</v>
      </c>
      <c r="E6" s="9">
        <v>230</v>
      </c>
      <c r="F6" s="39">
        <f t="shared" ref="F6:F11" si="0">D6*E6</f>
        <v>1755015</v>
      </c>
      <c r="G6" s="26">
        <v>0</v>
      </c>
      <c r="H6" s="26">
        <v>0</v>
      </c>
      <c r="I6" s="26">
        <v>0</v>
      </c>
      <c r="J6" s="26">
        <v>0</v>
      </c>
      <c r="K6" s="9">
        <f>C6+G6</f>
        <v>40</v>
      </c>
      <c r="L6" s="10">
        <f>D6+H6</f>
        <v>7630.5</v>
      </c>
      <c r="M6" s="51">
        <f>F6+J6</f>
        <v>1755015</v>
      </c>
    </row>
    <row r="7" ht="27" customHeight="1" spans="1:13">
      <c r="A7" s="40">
        <v>2</v>
      </c>
      <c r="B7" s="8" t="s">
        <v>14</v>
      </c>
      <c r="C7" s="9">
        <v>391</v>
      </c>
      <c r="D7" s="10">
        <v>35960</v>
      </c>
      <c r="E7" s="9">
        <v>230</v>
      </c>
      <c r="F7" s="10">
        <f t="shared" si="0"/>
        <v>8270800</v>
      </c>
      <c r="G7" s="9">
        <v>3</v>
      </c>
      <c r="H7" s="10">
        <v>44</v>
      </c>
      <c r="I7" s="9">
        <v>230</v>
      </c>
      <c r="J7" s="10">
        <f>H7*I7</f>
        <v>10120</v>
      </c>
      <c r="K7" s="9">
        <f t="shared" ref="K7:K21" si="1">C7+G7</f>
        <v>394</v>
      </c>
      <c r="L7" s="10">
        <f t="shared" ref="L7:L21" si="2">D7+H7</f>
        <v>36004</v>
      </c>
      <c r="M7" s="51">
        <f t="shared" ref="M7:M21" si="3">F7+J7</f>
        <v>8280920</v>
      </c>
    </row>
    <row r="8" ht="27" customHeight="1" spans="1:13">
      <c r="A8" s="38">
        <v>3</v>
      </c>
      <c r="B8" s="7" t="s">
        <v>15</v>
      </c>
      <c r="C8" s="12">
        <v>397</v>
      </c>
      <c r="D8" s="13">
        <v>17263</v>
      </c>
      <c r="E8" s="9">
        <v>230</v>
      </c>
      <c r="F8" s="10">
        <f t="shared" si="0"/>
        <v>3970490</v>
      </c>
      <c r="G8" s="12">
        <v>10</v>
      </c>
      <c r="H8" s="13">
        <v>272</v>
      </c>
      <c r="I8" s="9">
        <v>230</v>
      </c>
      <c r="J8" s="10">
        <f>H8*I8</f>
        <v>62560</v>
      </c>
      <c r="K8" s="9">
        <f t="shared" si="1"/>
        <v>407</v>
      </c>
      <c r="L8" s="10">
        <f t="shared" si="2"/>
        <v>17535</v>
      </c>
      <c r="M8" s="51">
        <f t="shared" si="3"/>
        <v>4033050</v>
      </c>
    </row>
    <row r="9" ht="27" customHeight="1" spans="1:13">
      <c r="A9" s="40">
        <v>4</v>
      </c>
      <c r="B9" s="7" t="s">
        <v>16</v>
      </c>
      <c r="C9" s="12">
        <v>152</v>
      </c>
      <c r="D9" s="13">
        <v>33750.25</v>
      </c>
      <c r="E9" s="9">
        <v>230</v>
      </c>
      <c r="F9" s="10">
        <f t="shared" si="0"/>
        <v>7762557.5</v>
      </c>
      <c r="G9" s="12">
        <v>1</v>
      </c>
      <c r="H9" s="13">
        <v>16</v>
      </c>
      <c r="I9" s="9">
        <v>230</v>
      </c>
      <c r="J9" s="10">
        <f>H9*I9</f>
        <v>3680</v>
      </c>
      <c r="K9" s="9">
        <f t="shared" si="1"/>
        <v>153</v>
      </c>
      <c r="L9" s="10">
        <f t="shared" si="2"/>
        <v>33766.25</v>
      </c>
      <c r="M9" s="51">
        <f t="shared" si="3"/>
        <v>7766237.5</v>
      </c>
    </row>
    <row r="10" ht="27" customHeight="1" spans="1:13">
      <c r="A10" s="38">
        <v>5</v>
      </c>
      <c r="B10" s="7" t="s">
        <v>17</v>
      </c>
      <c r="C10" s="12">
        <v>55</v>
      </c>
      <c r="D10" s="13">
        <v>7377.9</v>
      </c>
      <c r="E10" s="9">
        <v>230</v>
      </c>
      <c r="F10" s="10">
        <f t="shared" si="0"/>
        <v>1696917</v>
      </c>
      <c r="G10" s="26">
        <v>0</v>
      </c>
      <c r="H10" s="26">
        <v>0</v>
      </c>
      <c r="I10" s="26">
        <v>0</v>
      </c>
      <c r="J10" s="26">
        <v>0</v>
      </c>
      <c r="K10" s="9">
        <f t="shared" si="1"/>
        <v>55</v>
      </c>
      <c r="L10" s="10">
        <f t="shared" si="2"/>
        <v>7377.9</v>
      </c>
      <c r="M10" s="51">
        <f t="shared" si="3"/>
        <v>1696917</v>
      </c>
    </row>
    <row r="11" ht="27" customHeight="1" spans="1:13">
      <c r="A11" s="40">
        <v>6</v>
      </c>
      <c r="B11" s="7" t="s">
        <v>18</v>
      </c>
      <c r="C11" s="41">
        <v>205</v>
      </c>
      <c r="D11" s="13">
        <v>11119.54</v>
      </c>
      <c r="E11" s="9">
        <v>230</v>
      </c>
      <c r="F11" s="10">
        <f t="shared" si="0"/>
        <v>2557494.2</v>
      </c>
      <c r="G11" s="26">
        <v>0</v>
      </c>
      <c r="H11" s="26">
        <v>0</v>
      </c>
      <c r="I11" s="26">
        <v>0</v>
      </c>
      <c r="J11" s="26">
        <v>0</v>
      </c>
      <c r="K11" s="9">
        <f t="shared" si="1"/>
        <v>205</v>
      </c>
      <c r="L11" s="10">
        <f t="shared" si="2"/>
        <v>11119.54</v>
      </c>
      <c r="M11" s="51">
        <f t="shared" si="3"/>
        <v>2557494.2</v>
      </c>
    </row>
    <row r="12" ht="27" customHeight="1" spans="1:13">
      <c r="A12" s="38">
        <v>7</v>
      </c>
      <c r="B12" s="7" t="s">
        <v>19</v>
      </c>
      <c r="C12" s="12">
        <v>232</v>
      </c>
      <c r="D12" s="13">
        <v>13664</v>
      </c>
      <c r="E12" s="9">
        <v>230</v>
      </c>
      <c r="F12" s="10">
        <f t="shared" ref="F12:F20" si="4">D12*E12</f>
        <v>3142720</v>
      </c>
      <c r="G12" s="12">
        <v>6</v>
      </c>
      <c r="H12" s="13">
        <v>79</v>
      </c>
      <c r="I12" s="52">
        <v>230</v>
      </c>
      <c r="J12" s="10">
        <f>H12*I12</f>
        <v>18170</v>
      </c>
      <c r="K12" s="9">
        <f t="shared" si="1"/>
        <v>238</v>
      </c>
      <c r="L12" s="10">
        <f t="shared" si="2"/>
        <v>13743</v>
      </c>
      <c r="M12" s="51">
        <f t="shared" si="3"/>
        <v>3160890</v>
      </c>
    </row>
    <row r="13" ht="27" customHeight="1" spans="1:13">
      <c r="A13" s="40">
        <v>8</v>
      </c>
      <c r="B13" s="7" t="s">
        <v>20</v>
      </c>
      <c r="C13" s="12">
        <v>253</v>
      </c>
      <c r="D13" s="13">
        <v>3354.45</v>
      </c>
      <c r="E13" s="9">
        <v>230</v>
      </c>
      <c r="F13" s="10">
        <f t="shared" si="4"/>
        <v>771523.5</v>
      </c>
      <c r="G13" s="26">
        <v>0</v>
      </c>
      <c r="H13" s="26">
        <v>0</v>
      </c>
      <c r="I13" s="26">
        <v>0</v>
      </c>
      <c r="J13" s="26">
        <v>0</v>
      </c>
      <c r="K13" s="9">
        <f t="shared" si="1"/>
        <v>253</v>
      </c>
      <c r="L13" s="10">
        <f t="shared" si="2"/>
        <v>3354.45</v>
      </c>
      <c r="M13" s="51">
        <f t="shared" si="3"/>
        <v>771523.5</v>
      </c>
    </row>
    <row r="14" ht="27" customHeight="1" spans="1:13">
      <c r="A14" s="38">
        <v>9</v>
      </c>
      <c r="B14" s="7" t="s">
        <v>21</v>
      </c>
      <c r="C14" s="14">
        <v>192</v>
      </c>
      <c r="D14" s="10">
        <v>20185.5</v>
      </c>
      <c r="E14" s="9">
        <v>230</v>
      </c>
      <c r="F14" s="10">
        <f t="shared" si="4"/>
        <v>4642665</v>
      </c>
      <c r="G14" s="12">
        <v>1</v>
      </c>
      <c r="H14" s="13">
        <v>10</v>
      </c>
      <c r="I14" s="52">
        <v>230</v>
      </c>
      <c r="J14" s="10">
        <f>H14*I14</f>
        <v>2300</v>
      </c>
      <c r="K14" s="9">
        <f t="shared" si="1"/>
        <v>193</v>
      </c>
      <c r="L14" s="10">
        <f t="shared" si="2"/>
        <v>20195.5</v>
      </c>
      <c r="M14" s="51">
        <f t="shared" si="3"/>
        <v>4644965</v>
      </c>
    </row>
    <row r="15" s="29" customFormat="1" ht="27" customHeight="1" spans="1:13">
      <c r="A15" s="40">
        <v>10</v>
      </c>
      <c r="B15" s="7" t="s">
        <v>22</v>
      </c>
      <c r="C15" s="14">
        <v>24</v>
      </c>
      <c r="D15" s="10">
        <v>1542.5</v>
      </c>
      <c r="E15" s="9">
        <v>230</v>
      </c>
      <c r="F15" s="10">
        <f t="shared" si="4"/>
        <v>354775</v>
      </c>
      <c r="G15" s="26">
        <v>0</v>
      </c>
      <c r="H15" s="26">
        <v>0</v>
      </c>
      <c r="I15" s="26">
        <v>0</v>
      </c>
      <c r="J15" s="26">
        <v>0</v>
      </c>
      <c r="K15" s="9">
        <f t="shared" si="1"/>
        <v>24</v>
      </c>
      <c r="L15" s="10">
        <f t="shared" si="2"/>
        <v>1542.5</v>
      </c>
      <c r="M15" s="51">
        <f t="shared" si="3"/>
        <v>354775</v>
      </c>
    </row>
    <row r="16" ht="27" customHeight="1" spans="1:13">
      <c r="A16" s="38">
        <v>11</v>
      </c>
      <c r="B16" s="7" t="s">
        <v>23</v>
      </c>
      <c r="C16" s="14">
        <v>148</v>
      </c>
      <c r="D16" s="10">
        <v>21180</v>
      </c>
      <c r="E16" s="9">
        <v>230</v>
      </c>
      <c r="F16" s="10">
        <f t="shared" si="4"/>
        <v>4871400</v>
      </c>
      <c r="G16" s="14">
        <v>9</v>
      </c>
      <c r="H16" s="10">
        <v>219</v>
      </c>
      <c r="I16" s="9">
        <v>230</v>
      </c>
      <c r="J16" s="10">
        <f t="shared" ref="J16:J21" si="5">H16*I16</f>
        <v>50370</v>
      </c>
      <c r="K16" s="9">
        <f t="shared" si="1"/>
        <v>157</v>
      </c>
      <c r="L16" s="10">
        <f t="shared" si="2"/>
        <v>21399</v>
      </c>
      <c r="M16" s="51">
        <f t="shared" si="3"/>
        <v>4921770</v>
      </c>
    </row>
    <row r="17" ht="27" customHeight="1" spans="1:13">
      <c r="A17" s="40">
        <v>12</v>
      </c>
      <c r="B17" s="15" t="s">
        <v>24</v>
      </c>
      <c r="C17" s="16">
        <v>480</v>
      </c>
      <c r="D17" s="17">
        <v>28499.21</v>
      </c>
      <c r="E17" s="9">
        <v>230</v>
      </c>
      <c r="F17" s="10">
        <f t="shared" si="4"/>
        <v>6554818.3</v>
      </c>
      <c r="G17" s="16">
        <v>2</v>
      </c>
      <c r="H17" s="17">
        <v>29</v>
      </c>
      <c r="I17" s="9">
        <v>230</v>
      </c>
      <c r="J17" s="10">
        <f t="shared" si="5"/>
        <v>6670</v>
      </c>
      <c r="K17" s="9">
        <f t="shared" si="1"/>
        <v>482</v>
      </c>
      <c r="L17" s="10">
        <f t="shared" si="2"/>
        <v>28528.21</v>
      </c>
      <c r="M17" s="51">
        <f t="shared" si="3"/>
        <v>6561488.3</v>
      </c>
    </row>
    <row r="18" ht="27" customHeight="1" spans="1:13">
      <c r="A18" s="38">
        <v>13</v>
      </c>
      <c r="B18" s="15" t="s">
        <v>25</v>
      </c>
      <c r="C18" s="16">
        <v>429</v>
      </c>
      <c r="D18" s="17">
        <v>11423.72</v>
      </c>
      <c r="E18" s="9">
        <v>230</v>
      </c>
      <c r="F18" s="10">
        <f t="shared" si="4"/>
        <v>2627455.6</v>
      </c>
      <c r="G18" s="16">
        <v>40</v>
      </c>
      <c r="H18" s="17">
        <v>366.6</v>
      </c>
      <c r="I18" s="9">
        <v>230</v>
      </c>
      <c r="J18" s="10">
        <f t="shared" si="5"/>
        <v>84318</v>
      </c>
      <c r="K18" s="9">
        <f t="shared" si="1"/>
        <v>469</v>
      </c>
      <c r="L18" s="10">
        <f t="shared" si="2"/>
        <v>11790.32</v>
      </c>
      <c r="M18" s="51">
        <f t="shared" si="3"/>
        <v>2711773.6</v>
      </c>
    </row>
    <row r="19" ht="27" customHeight="1" spans="1:13">
      <c r="A19" s="40">
        <v>14</v>
      </c>
      <c r="B19" s="7" t="s">
        <v>26</v>
      </c>
      <c r="C19" s="12">
        <v>1071</v>
      </c>
      <c r="D19" s="13">
        <v>50539.88</v>
      </c>
      <c r="E19" s="9">
        <v>230</v>
      </c>
      <c r="F19" s="10">
        <f t="shared" si="4"/>
        <v>11624172.4</v>
      </c>
      <c r="G19" s="12">
        <v>19</v>
      </c>
      <c r="H19" s="13">
        <v>173.9</v>
      </c>
      <c r="I19" s="9">
        <v>230</v>
      </c>
      <c r="J19" s="10">
        <f t="shared" si="5"/>
        <v>39997</v>
      </c>
      <c r="K19" s="9">
        <f t="shared" si="1"/>
        <v>1090</v>
      </c>
      <c r="L19" s="10">
        <f t="shared" si="2"/>
        <v>50713.78</v>
      </c>
      <c r="M19" s="51">
        <f t="shared" si="3"/>
        <v>11664169.4</v>
      </c>
    </row>
    <row r="20" ht="27" customHeight="1" spans="1:13">
      <c r="A20" s="38">
        <v>15</v>
      </c>
      <c r="B20" s="7" t="s">
        <v>27</v>
      </c>
      <c r="C20" s="18">
        <v>287</v>
      </c>
      <c r="D20" s="13">
        <v>22668</v>
      </c>
      <c r="E20" s="9">
        <v>230</v>
      </c>
      <c r="F20" s="10">
        <f t="shared" si="4"/>
        <v>5213640</v>
      </c>
      <c r="G20" s="18">
        <v>46</v>
      </c>
      <c r="H20" s="13">
        <v>735</v>
      </c>
      <c r="I20" s="9">
        <v>230</v>
      </c>
      <c r="J20" s="10">
        <f t="shared" si="5"/>
        <v>169050</v>
      </c>
      <c r="K20" s="9">
        <f t="shared" si="1"/>
        <v>333</v>
      </c>
      <c r="L20" s="10">
        <f t="shared" si="2"/>
        <v>23403</v>
      </c>
      <c r="M20" s="51">
        <f t="shared" si="3"/>
        <v>5382690</v>
      </c>
    </row>
    <row r="21" s="30" customFormat="1" ht="27" customHeight="1" spans="1:13">
      <c r="A21" s="26" t="s">
        <v>28</v>
      </c>
      <c r="B21" s="26"/>
      <c r="C21" s="16">
        <f>SUM(C6:C20)</f>
        <v>4356</v>
      </c>
      <c r="D21" s="17">
        <f>SUM(D6:D20)</f>
        <v>286158.45</v>
      </c>
      <c r="E21" s="9">
        <v>230</v>
      </c>
      <c r="F21" s="10">
        <f>SUM(F6:F20)</f>
        <v>65816443.5</v>
      </c>
      <c r="G21" s="25">
        <f>SUM(G7:G20)</f>
        <v>137</v>
      </c>
      <c r="H21" s="26">
        <f>SUM(H7:H20)</f>
        <v>1944.5</v>
      </c>
      <c r="I21" s="27">
        <v>230</v>
      </c>
      <c r="J21" s="28">
        <f t="shared" si="5"/>
        <v>447235</v>
      </c>
      <c r="K21" s="9">
        <f t="shared" si="1"/>
        <v>4493</v>
      </c>
      <c r="L21" s="10">
        <f t="shared" si="2"/>
        <v>288102.95</v>
      </c>
      <c r="M21" s="51">
        <f t="shared" si="3"/>
        <v>66263678.5</v>
      </c>
    </row>
    <row r="22" ht="51" customHeight="1" spans="1:13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  <row r="23" ht="37" customHeight="1" spans="1:13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</row>
  </sheetData>
  <mergeCells count="20">
    <mergeCell ref="A1:M1"/>
    <mergeCell ref="A2:M2"/>
    <mergeCell ref="C3:F3"/>
    <mergeCell ref="G3:J3"/>
    <mergeCell ref="A21:B21"/>
    <mergeCell ref="A22:M22"/>
    <mergeCell ref="A23:M23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3:K5"/>
    <mergeCell ref="L3:L5"/>
    <mergeCell ref="M3:M5"/>
  </mergeCells>
  <pageMargins left="0.0388888888888889" right="0.156944444444444" top="0.236111111111111" bottom="0.354166666666667" header="0.118055555555556" footer="0.27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zoomScale="90" zoomScaleNormal="90" topLeftCell="A3" workbookViewId="0">
      <selection activeCell="J14" sqref="J14"/>
    </sheetView>
  </sheetViews>
  <sheetFormatPr defaultColWidth="8.72727272727273" defaultRowHeight="30" customHeight="1" outlineLevelCol="6"/>
  <cols>
    <col min="1" max="1" width="5.54545454545455" customWidth="1"/>
    <col min="2" max="2" width="17.8181818181818" customWidth="1"/>
    <col min="3" max="3" width="9.54545454545454" customWidth="1"/>
    <col min="4" max="4" width="23.9090909090909" customWidth="1"/>
    <col min="5" max="5" width="20.2727272727273" customWidth="1"/>
    <col min="6" max="6" width="23.3636363636364" customWidth="1"/>
    <col min="7" max="7" width="14.7272727272727" customWidth="1"/>
  </cols>
  <sheetData>
    <row r="1" customHeight="1" spans="1:7">
      <c r="A1" s="1" t="s">
        <v>29</v>
      </c>
      <c r="B1" s="1"/>
      <c r="C1" s="1"/>
      <c r="D1" s="19"/>
      <c r="E1" s="1"/>
      <c r="F1" s="1"/>
      <c r="G1" s="1"/>
    </row>
    <row r="2" customHeight="1" spans="1:7">
      <c r="A2" s="2" t="s">
        <v>30</v>
      </c>
      <c r="B2" s="2"/>
      <c r="C2" s="2"/>
      <c r="D2" s="20"/>
      <c r="E2" s="2"/>
      <c r="F2" s="2"/>
      <c r="G2" s="2"/>
    </row>
    <row r="3" ht="55" customHeight="1" spans="1:7">
      <c r="A3" s="3" t="s">
        <v>2</v>
      </c>
      <c r="B3" s="4" t="s">
        <v>31</v>
      </c>
      <c r="C3" s="5" t="s">
        <v>32</v>
      </c>
      <c r="D3" s="21" t="s">
        <v>33</v>
      </c>
      <c r="E3" s="4" t="s">
        <v>11</v>
      </c>
      <c r="F3" s="4" t="s">
        <v>34</v>
      </c>
      <c r="G3" s="6" t="s">
        <v>35</v>
      </c>
    </row>
    <row r="4" customHeight="1" spans="1:7">
      <c r="A4" s="7">
        <v>1</v>
      </c>
      <c r="B4" s="8" t="s">
        <v>14</v>
      </c>
      <c r="C4" s="9">
        <v>3</v>
      </c>
      <c r="D4" s="10">
        <v>44</v>
      </c>
      <c r="E4" s="9">
        <v>230</v>
      </c>
      <c r="F4" s="10">
        <f t="shared" ref="F4:F14" si="0">D4*E4</f>
        <v>10120</v>
      </c>
      <c r="G4" s="11">
        <v>21</v>
      </c>
    </row>
    <row r="5" customHeight="1" spans="1:7">
      <c r="A5" s="7">
        <v>2</v>
      </c>
      <c r="B5" s="7" t="s">
        <v>15</v>
      </c>
      <c r="C5" s="12">
        <v>10</v>
      </c>
      <c r="D5" s="13">
        <v>272</v>
      </c>
      <c r="E5" s="9">
        <v>230</v>
      </c>
      <c r="F5" s="10">
        <f t="shared" si="0"/>
        <v>62560</v>
      </c>
      <c r="G5" s="11">
        <v>214</v>
      </c>
    </row>
    <row r="6" customHeight="1" spans="1:7">
      <c r="A6" s="7">
        <v>3</v>
      </c>
      <c r="B6" s="7" t="s">
        <v>16</v>
      </c>
      <c r="C6" s="12">
        <v>1</v>
      </c>
      <c r="D6" s="13">
        <v>16</v>
      </c>
      <c r="E6" s="9">
        <v>230</v>
      </c>
      <c r="F6" s="10">
        <f t="shared" si="0"/>
        <v>3680</v>
      </c>
      <c r="G6" s="11">
        <v>16</v>
      </c>
    </row>
    <row r="7" customHeight="1" spans="1:7">
      <c r="A7" s="7">
        <v>4</v>
      </c>
      <c r="B7" s="7" t="s">
        <v>19</v>
      </c>
      <c r="C7" s="12">
        <v>6</v>
      </c>
      <c r="D7" s="13">
        <v>79</v>
      </c>
      <c r="E7" s="22">
        <v>230</v>
      </c>
      <c r="F7" s="10">
        <f t="shared" si="0"/>
        <v>18170</v>
      </c>
      <c r="G7" s="11">
        <v>58</v>
      </c>
    </row>
    <row r="8" customHeight="1" spans="1:7">
      <c r="A8" s="7">
        <v>5</v>
      </c>
      <c r="B8" s="7" t="s">
        <v>21</v>
      </c>
      <c r="C8" s="12">
        <v>1</v>
      </c>
      <c r="D8" s="13">
        <v>10</v>
      </c>
      <c r="E8" s="22">
        <v>230</v>
      </c>
      <c r="F8" s="10">
        <f t="shared" si="0"/>
        <v>2300</v>
      </c>
      <c r="G8" s="11">
        <v>0</v>
      </c>
    </row>
    <row r="9" customHeight="1" spans="1:7">
      <c r="A9" s="7">
        <v>6</v>
      </c>
      <c r="B9" s="7" t="s">
        <v>36</v>
      </c>
      <c r="C9" s="14">
        <v>9</v>
      </c>
      <c r="D9" s="10">
        <v>219</v>
      </c>
      <c r="E9" s="9">
        <v>230</v>
      </c>
      <c r="F9" s="10">
        <f t="shared" si="0"/>
        <v>50370</v>
      </c>
      <c r="G9" s="11">
        <v>227</v>
      </c>
    </row>
    <row r="10" customHeight="1" spans="1:7">
      <c r="A10" s="7">
        <v>7</v>
      </c>
      <c r="B10" s="15" t="s">
        <v>24</v>
      </c>
      <c r="C10" s="16">
        <v>2</v>
      </c>
      <c r="D10" s="17">
        <v>29</v>
      </c>
      <c r="E10" s="9">
        <v>230</v>
      </c>
      <c r="F10" s="10">
        <f t="shared" si="0"/>
        <v>6670</v>
      </c>
      <c r="G10" s="23">
        <v>49</v>
      </c>
    </row>
    <row r="11" customHeight="1" spans="1:7">
      <c r="A11" s="7">
        <v>8</v>
      </c>
      <c r="B11" s="15" t="s">
        <v>25</v>
      </c>
      <c r="C11" s="16">
        <v>40</v>
      </c>
      <c r="D11" s="17">
        <v>366.6</v>
      </c>
      <c r="E11" s="9">
        <v>230</v>
      </c>
      <c r="F11" s="10">
        <f t="shared" si="0"/>
        <v>84318</v>
      </c>
      <c r="G11" s="12">
        <v>330</v>
      </c>
    </row>
    <row r="12" customHeight="1" spans="1:7">
      <c r="A12" s="7">
        <v>9</v>
      </c>
      <c r="B12" s="7" t="s">
        <v>26</v>
      </c>
      <c r="C12" s="12">
        <v>19</v>
      </c>
      <c r="D12" s="13">
        <v>173.9</v>
      </c>
      <c r="E12" s="9">
        <v>230</v>
      </c>
      <c r="F12" s="10">
        <f t="shared" si="0"/>
        <v>39997</v>
      </c>
      <c r="G12" s="12">
        <v>124</v>
      </c>
    </row>
    <row r="13" customHeight="1" spans="1:7">
      <c r="A13" s="7">
        <v>10</v>
      </c>
      <c r="B13" s="7" t="s">
        <v>27</v>
      </c>
      <c r="C13" s="18">
        <v>46</v>
      </c>
      <c r="D13" s="13">
        <v>735</v>
      </c>
      <c r="E13" s="9">
        <v>230</v>
      </c>
      <c r="F13" s="10">
        <f t="shared" si="0"/>
        <v>169050</v>
      </c>
      <c r="G13" s="11">
        <v>455</v>
      </c>
    </row>
    <row r="14" customHeight="1" spans="1:7">
      <c r="A14" s="24"/>
      <c r="B14" s="24" t="s">
        <v>28</v>
      </c>
      <c r="C14" s="25">
        <f>SUM(C3:C13)</f>
        <v>137</v>
      </c>
      <c r="D14" s="26">
        <f>SUM(D3:D13)</f>
        <v>1944.5</v>
      </c>
      <c r="E14" s="27">
        <v>230</v>
      </c>
      <c r="F14" s="28">
        <f t="shared" si="0"/>
        <v>447235</v>
      </c>
      <c r="G14" s="24">
        <f>SUM(G4:G13)</f>
        <v>1494</v>
      </c>
    </row>
  </sheetData>
  <mergeCells count="2">
    <mergeCell ref="A1:G1"/>
    <mergeCell ref="A2:G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opLeftCell="A6" workbookViewId="0">
      <selection activeCell="H12" sqref="H12"/>
    </sheetView>
  </sheetViews>
  <sheetFormatPr defaultColWidth="8.72727272727273" defaultRowHeight="14" outlineLevelCol="6"/>
  <cols>
    <col min="1" max="1" width="8.63636363636364" customWidth="1"/>
    <col min="2" max="2" width="16.6363636363636" customWidth="1"/>
    <col min="3" max="3" width="11.8181818181818" customWidth="1"/>
    <col min="4" max="4" width="23.1818181818182" customWidth="1"/>
    <col min="5" max="5" width="24.4545454545455" customWidth="1"/>
    <col min="6" max="6" width="22.9090909090909" customWidth="1"/>
    <col min="7" max="7" width="18.9090909090909" customWidth="1"/>
  </cols>
  <sheetData>
    <row r="1" ht="30" customHeight="1" spans="1:7">
      <c r="A1" s="1" t="s">
        <v>37</v>
      </c>
      <c r="B1" s="1"/>
      <c r="C1" s="1"/>
      <c r="D1" s="1"/>
      <c r="E1" s="1"/>
      <c r="F1" s="1"/>
      <c r="G1" s="1"/>
    </row>
    <row r="2" ht="30" customHeight="1" spans="1:7">
      <c r="A2" s="2" t="s">
        <v>30</v>
      </c>
      <c r="B2" s="2"/>
      <c r="C2" s="2"/>
      <c r="D2" s="2"/>
      <c r="E2" s="2"/>
      <c r="F2" s="2"/>
      <c r="G2" s="2"/>
    </row>
    <row r="3" ht="30" customHeight="1" spans="1:7">
      <c r="A3" s="3" t="s">
        <v>2</v>
      </c>
      <c r="B3" s="4" t="s">
        <v>31</v>
      </c>
      <c r="C3" s="5" t="s">
        <v>32</v>
      </c>
      <c r="D3" s="4" t="s">
        <v>38</v>
      </c>
      <c r="E3" s="4" t="s">
        <v>11</v>
      </c>
      <c r="F3" s="4" t="s">
        <v>39</v>
      </c>
      <c r="G3" s="6" t="s">
        <v>40</v>
      </c>
    </row>
    <row r="4" ht="30" customHeight="1" spans="1:7">
      <c r="A4" s="7">
        <v>1</v>
      </c>
      <c r="B4" s="8" t="s">
        <v>14</v>
      </c>
      <c r="C4" s="9">
        <v>1</v>
      </c>
      <c r="D4" s="10">
        <v>50</v>
      </c>
      <c r="E4" s="9">
        <v>230</v>
      </c>
      <c r="F4" s="10">
        <f t="shared" ref="F4:F6" si="0">D4*E4</f>
        <v>11500</v>
      </c>
      <c r="G4" s="11"/>
    </row>
    <row r="5" ht="30" customHeight="1" spans="1:7">
      <c r="A5" s="7">
        <v>2</v>
      </c>
      <c r="B5" s="7" t="s">
        <v>15</v>
      </c>
      <c r="C5" s="12">
        <v>4</v>
      </c>
      <c r="D5" s="13">
        <v>62</v>
      </c>
      <c r="E5" s="9">
        <v>230</v>
      </c>
      <c r="F5" s="10">
        <f t="shared" si="0"/>
        <v>14260</v>
      </c>
      <c r="G5" s="11"/>
    </row>
    <row r="6" ht="30" customHeight="1" spans="1:7">
      <c r="A6" s="7">
        <v>3</v>
      </c>
      <c r="B6" s="7" t="s">
        <v>19</v>
      </c>
      <c r="C6" s="12">
        <v>4</v>
      </c>
      <c r="D6" s="13">
        <v>170</v>
      </c>
      <c r="E6" s="9">
        <v>230</v>
      </c>
      <c r="F6" s="10">
        <f t="shared" si="0"/>
        <v>39100</v>
      </c>
      <c r="G6" s="11"/>
    </row>
    <row r="7" ht="30" customHeight="1" spans="1:7">
      <c r="A7" s="7">
        <v>4</v>
      </c>
      <c r="B7" s="7" t="s">
        <v>20</v>
      </c>
      <c r="C7" s="12">
        <v>2</v>
      </c>
      <c r="D7" s="13">
        <v>19.75</v>
      </c>
      <c r="E7" s="9">
        <v>230</v>
      </c>
      <c r="F7" s="10">
        <f t="shared" ref="F7:F13" si="1">D7*E7</f>
        <v>4542.5</v>
      </c>
      <c r="G7" s="11"/>
    </row>
    <row r="8" ht="30" customHeight="1" spans="1:7">
      <c r="A8" s="7">
        <v>5</v>
      </c>
      <c r="B8" s="7" t="s">
        <v>36</v>
      </c>
      <c r="C8" s="14">
        <v>7</v>
      </c>
      <c r="D8" s="10">
        <v>79</v>
      </c>
      <c r="E8" s="9">
        <v>230</v>
      </c>
      <c r="F8" s="10">
        <f t="shared" si="1"/>
        <v>18170</v>
      </c>
      <c r="G8" s="11"/>
    </row>
    <row r="9" ht="30" customHeight="1" spans="1:7">
      <c r="A9" s="7">
        <v>6</v>
      </c>
      <c r="B9" s="15" t="s">
        <v>24</v>
      </c>
      <c r="C9" s="16">
        <v>3</v>
      </c>
      <c r="D9" s="17">
        <v>138</v>
      </c>
      <c r="E9" s="9">
        <v>230</v>
      </c>
      <c r="F9" s="10">
        <f t="shared" si="1"/>
        <v>31740</v>
      </c>
      <c r="G9" s="11"/>
    </row>
    <row r="10" ht="30" customHeight="1" spans="1:7">
      <c r="A10" s="7">
        <v>7</v>
      </c>
      <c r="B10" s="15" t="s">
        <v>25</v>
      </c>
      <c r="C10" s="16">
        <v>1</v>
      </c>
      <c r="D10" s="17">
        <v>10</v>
      </c>
      <c r="E10" s="9">
        <v>230</v>
      </c>
      <c r="F10" s="10">
        <f t="shared" si="1"/>
        <v>2300</v>
      </c>
      <c r="G10" s="11"/>
    </row>
    <row r="11" ht="30" customHeight="1" spans="1:7">
      <c r="A11" s="7">
        <v>8</v>
      </c>
      <c r="B11" s="7" t="s">
        <v>26</v>
      </c>
      <c r="C11" s="12">
        <v>4</v>
      </c>
      <c r="D11" s="13">
        <v>25.5</v>
      </c>
      <c r="E11" s="9">
        <v>230</v>
      </c>
      <c r="F11" s="10">
        <f t="shared" si="1"/>
        <v>5865</v>
      </c>
      <c r="G11" s="11"/>
    </row>
    <row r="12" ht="30" customHeight="1" spans="1:7">
      <c r="A12" s="7">
        <v>9</v>
      </c>
      <c r="B12" s="7" t="s">
        <v>27</v>
      </c>
      <c r="C12" s="18">
        <v>2</v>
      </c>
      <c r="D12" s="13">
        <v>53</v>
      </c>
      <c r="E12" s="9">
        <v>230</v>
      </c>
      <c r="F12" s="10">
        <f t="shared" si="1"/>
        <v>12190</v>
      </c>
      <c r="G12" s="11"/>
    </row>
    <row r="13" ht="30" customHeight="1" spans="1:7">
      <c r="A13" s="7"/>
      <c r="B13" s="15" t="s">
        <v>28</v>
      </c>
      <c r="C13" s="16">
        <f>SUM(C2:C12)</f>
        <v>28</v>
      </c>
      <c r="D13" s="17">
        <f>SUM(D2:D12)</f>
        <v>607.25</v>
      </c>
      <c r="E13" s="9">
        <v>230</v>
      </c>
      <c r="F13" s="10">
        <f t="shared" si="1"/>
        <v>139667.5</v>
      </c>
      <c r="G13" s="11"/>
    </row>
  </sheetData>
  <mergeCells count="2">
    <mergeCell ref="A1:G1"/>
    <mergeCell ref="A2:G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" workbookViewId="0">
      <selection activeCell="A1" sqref="A1"/>
    </sheetView>
  </sheetViews>
  <sheetFormatPr defaultColWidth="8.72727272727273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春麦</vt:lpstr>
      <vt:lpstr>冬小麦第二批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Alex</cp:lastModifiedBy>
  <dcterms:created xsi:type="dcterms:W3CDTF">2023-08-16T00:00:00Z</dcterms:created>
  <dcterms:modified xsi:type="dcterms:W3CDTF">2024-07-16T04:40:55Z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B0DCA3796EE942B987AF8D4B34236885_13</vt:lpwstr>
  </property>
</Properties>
</file>